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OZPOČET\2026\"/>
    </mc:Choice>
  </mc:AlternateContent>
  <xr:revisionPtr revIDLastSave="0" documentId="8_{B0441107-DF4F-4D4F-9C79-68068854F2EA}" xr6:coauthVersionLast="47" xr6:coauthVersionMax="47" xr10:uidLastSave="{00000000-0000-0000-0000-000000000000}"/>
  <bookViews>
    <workbookView xWindow="-118" yWindow="-118" windowWidth="25370" windowHeight="13667" xr2:uid="{F2A415A3-A998-45EC-9FE2-E9E5BB202F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13" i="1"/>
  <c r="H12" i="1"/>
  <c r="F10" i="1"/>
  <c r="F6" i="1"/>
  <c r="G29" i="1" l="1"/>
  <c r="F29" i="1"/>
  <c r="E29" i="1"/>
  <c r="D29" i="1"/>
  <c r="C29" i="1"/>
  <c r="H28" i="1"/>
  <c r="H27" i="1"/>
  <c r="H26" i="1"/>
  <c r="H25" i="1"/>
  <c r="H24" i="1"/>
  <c r="H23" i="1"/>
  <c r="H20" i="1"/>
  <c r="H19" i="1"/>
  <c r="G18" i="1"/>
  <c r="F18" i="1"/>
  <c r="E18" i="1"/>
  <c r="D18" i="1"/>
  <c r="C18" i="1"/>
  <c r="H17" i="1"/>
  <c r="H16" i="1"/>
  <c r="H15" i="1"/>
  <c r="H14" i="1"/>
  <c r="G11" i="1"/>
  <c r="F11" i="1"/>
  <c r="E11" i="1"/>
  <c r="C11" i="1"/>
  <c r="H10" i="1"/>
  <c r="H9" i="1"/>
  <c r="G8" i="1"/>
  <c r="F8" i="1"/>
  <c r="E8" i="1"/>
  <c r="D8" i="1"/>
  <c r="C8" i="1"/>
  <c r="H7" i="1"/>
  <c r="H6" i="1"/>
  <c r="G5" i="1"/>
  <c r="F5" i="1"/>
  <c r="E5" i="1"/>
  <c r="D5" i="1"/>
  <c r="C5" i="1"/>
  <c r="E21" i="1" l="1"/>
  <c r="H5" i="1"/>
  <c r="H18" i="1"/>
  <c r="F21" i="1"/>
  <c r="D11" i="1"/>
  <c r="D21" i="1" s="1"/>
  <c r="H29" i="1"/>
  <c r="H11" i="1"/>
  <c r="C21" i="1"/>
  <c r="H8" i="1"/>
  <c r="G21" i="1"/>
  <c r="H21" i="1" l="1"/>
</calcChain>
</file>

<file path=xl/sharedStrings.xml><?xml version="1.0" encoding="utf-8"?>
<sst xmlns="http://schemas.openxmlformats.org/spreadsheetml/2006/main" count="40" uniqueCount="40">
  <si>
    <t xml:space="preserve">Středisko sociálních služeb </t>
  </si>
  <si>
    <t xml:space="preserve">Středisko zdravotních služeb </t>
  </si>
  <si>
    <t>Středisko  kulturní činnosti</t>
  </si>
  <si>
    <t xml:space="preserve">Celkem za organizaci </t>
  </si>
  <si>
    <t>úč.sk.50</t>
  </si>
  <si>
    <t>Spotřeba materiálu a energie</t>
  </si>
  <si>
    <t>spotřeba materiálu</t>
  </si>
  <si>
    <t>spotřeba energie, nájemné</t>
  </si>
  <si>
    <t>úč.sk.51</t>
  </si>
  <si>
    <t>Služby</t>
  </si>
  <si>
    <t>služby/nákup služeb</t>
  </si>
  <si>
    <t>úč.sk.52</t>
  </si>
  <si>
    <t>Osobní náklady</t>
  </si>
  <si>
    <t>mzdy</t>
  </si>
  <si>
    <t xml:space="preserve">zákonné pojištění </t>
  </si>
  <si>
    <t>zákonné soc. náklady</t>
  </si>
  <si>
    <t>ochranné pomůcky</t>
  </si>
  <si>
    <t>vzdělávání</t>
  </si>
  <si>
    <t>FKSP</t>
  </si>
  <si>
    <t>Odpisy investičního majetku</t>
  </si>
  <si>
    <t xml:space="preserve">odpisy IM </t>
  </si>
  <si>
    <t>odpisy DDNM, DDHM</t>
  </si>
  <si>
    <t>Náklady celkem</t>
  </si>
  <si>
    <t>Předpokládaný výnosy za služby/ pronájmy</t>
  </si>
  <si>
    <t xml:space="preserve">Předpokládané výnosy z činnosti </t>
  </si>
  <si>
    <t>Předpokládaná dotace od zřizovatele</t>
  </si>
  <si>
    <t>Předpokládaná dotace MPSV/ úhrada ZP</t>
  </si>
  <si>
    <t>Účelová a jiné dotace - fond</t>
  </si>
  <si>
    <t>Úroky výnos</t>
  </si>
  <si>
    <t>Výnosy celkem</t>
  </si>
  <si>
    <t>Návrh rozpočtu vypracoval:</t>
  </si>
  <si>
    <t>Ing. Ludmila Válková</t>
  </si>
  <si>
    <t>Dis. Dagmar Špírková, MBA</t>
  </si>
  <si>
    <t>Datum schválení zřizovatelem: ……….……...……..., usnesení č. …………...….………</t>
  </si>
  <si>
    <t>Žádost o provozní dotaci na pokrytí nákladů roku 2026 ve výši  4 000 000 Kč.</t>
  </si>
  <si>
    <t>Sociální služby Projekt Dotace EU</t>
  </si>
  <si>
    <t>nákup obědů pro strávníky / kulturní akce</t>
  </si>
  <si>
    <t>NÁVRH ROZPOČTU CZSSB NA ROK 2026</t>
  </si>
  <si>
    <t>Pronájmy</t>
  </si>
  <si>
    <t>Datum vypracování: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</si>
</sst>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28"/>
      <color rgb="FF000000"/>
      <name val="Calibri"/>
      <family val="2"/>
      <charset val="238"/>
      <scheme val="minor"/>
    </font>
    <font>
      <sz val="2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4" fillId="0" borderId="0" xfId="0" applyFont="1"/>
    <xf numFmtId="0" fontId="3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507075</xdr:colOff>
      <xdr:row>0</xdr:row>
      <xdr:rowOff>266007</xdr:rowOff>
    </xdr:from>
    <xdr:to>
      <xdr:col>7</xdr:col>
      <xdr:colOff>955963</xdr:colOff>
      <xdr:row>1</xdr:row>
      <xdr:rowOff>699307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839F9A4-6460-401A-AC26-64B78C8F7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7788" y="266007"/>
          <a:ext cx="1546168" cy="1680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5006D-95FF-46C4-9F4A-CEBC1011AC88}">
  <sheetPr>
    <pageSetUpPr fitToPage="1"/>
  </sheetPr>
  <dimension ref="A1:M45"/>
  <sheetViews>
    <sheetView tabSelected="1" workbookViewId="0">
      <selection activeCell="J2" sqref="J2"/>
    </sheetView>
  </sheetViews>
  <sheetFormatPr defaultRowHeight="15.05" x14ac:dyDescent="0.3"/>
  <cols>
    <col min="1" max="1" width="9.6640625" customWidth="1"/>
    <col min="2" max="2" width="32.21875" customWidth="1"/>
    <col min="3" max="4" width="15.77734375" customWidth="1"/>
    <col min="5" max="5" width="15.33203125" customWidth="1"/>
    <col min="6" max="6" width="15.21875" customWidth="1"/>
    <col min="7" max="7" width="14.6640625" customWidth="1"/>
    <col min="8" max="8" width="15.6640625" customWidth="1"/>
    <col min="13" max="13" width="9.88671875" bestFit="1" customWidth="1"/>
  </cols>
  <sheetData>
    <row r="1" spans="1:13" ht="98.2" customHeight="1" x14ac:dyDescent="0.3">
      <c r="A1" s="38" t="s">
        <v>37</v>
      </c>
      <c r="B1" s="38"/>
      <c r="C1" s="38"/>
      <c r="D1" s="38"/>
      <c r="E1" s="38"/>
      <c r="F1" s="34"/>
      <c r="G1" s="34"/>
      <c r="H1" s="34"/>
    </row>
    <row r="2" spans="1:13" ht="64.150000000000006" customHeight="1" x14ac:dyDescent="0.3">
      <c r="A2" s="38"/>
      <c r="B2" s="38"/>
      <c r="C2" s="38"/>
      <c r="D2" s="38"/>
      <c r="E2" s="38"/>
      <c r="F2" s="34"/>
      <c r="G2" s="34"/>
      <c r="H2" s="34"/>
    </row>
    <row r="3" spans="1:13" ht="31.45" x14ac:dyDescent="0.3">
      <c r="B3" s="1"/>
      <c r="C3" s="1"/>
      <c r="D3" s="1"/>
      <c r="E3" s="1"/>
      <c r="F3" s="35"/>
      <c r="G3" s="35"/>
      <c r="H3" s="35"/>
    </row>
    <row r="4" spans="1:13" ht="55" x14ac:dyDescent="0.3">
      <c r="A4" s="2"/>
      <c r="B4" s="3"/>
      <c r="C4" s="4" t="s">
        <v>0</v>
      </c>
      <c r="D4" s="4" t="s">
        <v>35</v>
      </c>
      <c r="E4" s="4" t="s">
        <v>1</v>
      </c>
      <c r="F4" s="4" t="s">
        <v>2</v>
      </c>
      <c r="G4" s="4" t="s">
        <v>38</v>
      </c>
      <c r="H4" s="5" t="s">
        <v>3</v>
      </c>
    </row>
    <row r="5" spans="1:13" ht="36.65" x14ac:dyDescent="0.3">
      <c r="A5" s="6" t="s">
        <v>4</v>
      </c>
      <c r="B5" s="7" t="s">
        <v>5</v>
      </c>
      <c r="C5" s="8">
        <f>C6+C7</f>
        <v>148600</v>
      </c>
      <c r="D5" s="8">
        <f>D6+D7</f>
        <v>220761</v>
      </c>
      <c r="E5" s="8">
        <f>E6+E7</f>
        <v>1577000</v>
      </c>
      <c r="F5" s="8">
        <f>F6+F7</f>
        <v>114000</v>
      </c>
      <c r="G5" s="8">
        <f>G6+G7</f>
        <v>181000</v>
      </c>
      <c r="H5" s="8">
        <f>F5+E5+C5+G5+D5</f>
        <v>2241361</v>
      </c>
    </row>
    <row r="6" spans="1:13" ht="18.350000000000001" x14ac:dyDescent="0.3">
      <c r="A6" s="2"/>
      <c r="B6" s="2" t="s">
        <v>6</v>
      </c>
      <c r="C6" s="9">
        <v>117600</v>
      </c>
      <c r="D6" s="9">
        <v>220761</v>
      </c>
      <c r="E6" s="9">
        <v>1525000</v>
      </c>
      <c r="F6" s="9">
        <f>65000-20000</f>
        <v>45000</v>
      </c>
      <c r="G6" s="9">
        <v>30000</v>
      </c>
      <c r="H6" s="9">
        <f>C6+E6+F6+G6+D6</f>
        <v>1938361</v>
      </c>
    </row>
    <row r="7" spans="1:13" ht="18.350000000000001" x14ac:dyDescent="0.3">
      <c r="A7" s="2"/>
      <c r="B7" s="10" t="s">
        <v>7</v>
      </c>
      <c r="C7" s="9">
        <v>31000</v>
      </c>
      <c r="D7" s="9">
        <v>0</v>
      </c>
      <c r="E7" s="9">
        <v>52000</v>
      </c>
      <c r="F7" s="9">
        <v>69000</v>
      </c>
      <c r="G7" s="9">
        <v>151000</v>
      </c>
      <c r="H7" s="9">
        <f>C7+E7+F7+G7+D7</f>
        <v>303000</v>
      </c>
    </row>
    <row r="8" spans="1:13" ht="18.350000000000001" x14ac:dyDescent="0.3">
      <c r="A8" s="6" t="s">
        <v>8</v>
      </c>
      <c r="B8" s="6" t="s">
        <v>9</v>
      </c>
      <c r="C8" s="8">
        <f>C9+C10</f>
        <v>580000</v>
      </c>
      <c r="D8" s="8">
        <f>D9+D10</f>
        <v>517000</v>
      </c>
      <c r="E8" s="8">
        <f>E9+E10</f>
        <v>338000</v>
      </c>
      <c r="F8" s="8">
        <f>F9+F10</f>
        <v>374000</v>
      </c>
      <c r="G8" s="8">
        <f>G9+G10</f>
        <v>42400</v>
      </c>
      <c r="H8" s="8">
        <f>F8+E8+C8+G8+D8</f>
        <v>1851400</v>
      </c>
    </row>
    <row r="9" spans="1:13" ht="18.350000000000001" x14ac:dyDescent="0.3">
      <c r="A9" s="2"/>
      <c r="B9" s="2" t="s">
        <v>10</v>
      </c>
      <c r="C9" s="9">
        <v>280000</v>
      </c>
      <c r="D9" s="9">
        <v>517000</v>
      </c>
      <c r="E9" s="9">
        <f>310000+20000+8000</f>
        <v>338000</v>
      </c>
      <c r="F9" s="9">
        <v>14000</v>
      </c>
      <c r="G9" s="9">
        <v>42400</v>
      </c>
      <c r="H9" s="9">
        <f>C9+E9+F9+G9</f>
        <v>674400</v>
      </c>
    </row>
    <row r="10" spans="1:13" ht="36.65" x14ac:dyDescent="0.3">
      <c r="A10" s="2"/>
      <c r="B10" s="10" t="s">
        <v>36</v>
      </c>
      <c r="C10" s="9">
        <v>300000</v>
      </c>
      <c r="D10" s="9">
        <v>0</v>
      </c>
      <c r="E10" s="11">
        <v>0</v>
      </c>
      <c r="F10" s="11">
        <f>440000-80000</f>
        <v>360000</v>
      </c>
      <c r="G10" s="11">
        <v>0</v>
      </c>
      <c r="H10" s="9">
        <f>C10+E10+F10</f>
        <v>660000</v>
      </c>
    </row>
    <row r="11" spans="1:13" ht="18.350000000000001" x14ac:dyDescent="0.3">
      <c r="A11" s="6" t="s">
        <v>11</v>
      </c>
      <c r="B11" s="6" t="s">
        <v>12</v>
      </c>
      <c r="C11" s="8">
        <f>C12+C13+C14+C15+C16+C17</f>
        <v>3237400</v>
      </c>
      <c r="D11" s="8">
        <f>D12+D13+D14+D15+D16+D17</f>
        <v>1990500</v>
      </c>
      <c r="E11" s="8">
        <f>E12+E13+E14+E15+E16+E17</f>
        <v>4455000</v>
      </c>
      <c r="F11" s="8">
        <f>F12+F13+F14+F15+F16+F17</f>
        <v>1057000</v>
      </c>
      <c r="G11" s="8">
        <f>G12+G13+G14+G15+G16+G17</f>
        <v>751600</v>
      </c>
      <c r="H11" s="8">
        <f>F11+E11+C11+G11+D11</f>
        <v>11491500</v>
      </c>
      <c r="L11" s="15"/>
    </row>
    <row r="12" spans="1:13" ht="18" x14ac:dyDescent="0.3">
      <c r="A12" s="2"/>
      <c r="B12" s="2" t="s">
        <v>13</v>
      </c>
      <c r="C12" s="9">
        <v>2435000</v>
      </c>
      <c r="D12" s="9">
        <v>1430000</v>
      </c>
      <c r="E12" s="9">
        <v>3272000</v>
      </c>
      <c r="F12" s="9">
        <v>794000</v>
      </c>
      <c r="G12" s="9">
        <v>561000</v>
      </c>
      <c r="H12" s="9">
        <f>C12+E12+F12+G12+D12</f>
        <v>8492000</v>
      </c>
      <c r="J12" s="15"/>
      <c r="K12" s="15"/>
      <c r="M12" s="15"/>
    </row>
    <row r="13" spans="1:13" ht="18.350000000000001" x14ac:dyDescent="0.3">
      <c r="A13" s="2"/>
      <c r="B13" s="2" t="s">
        <v>14</v>
      </c>
      <c r="C13" s="9">
        <v>740000</v>
      </c>
      <c r="D13" s="9">
        <v>422000</v>
      </c>
      <c r="E13" s="9">
        <v>1095000</v>
      </c>
      <c r="F13" s="9">
        <v>253000</v>
      </c>
      <c r="G13" s="9">
        <v>183000</v>
      </c>
      <c r="H13" s="9">
        <f>C13+E13+F13+G13+D13</f>
        <v>2693000</v>
      </c>
    </row>
    <row r="14" spans="1:13" ht="18.350000000000001" x14ac:dyDescent="0.3">
      <c r="A14" s="2"/>
      <c r="B14" s="2" t="s">
        <v>15</v>
      </c>
      <c r="C14" s="9">
        <v>10000</v>
      </c>
      <c r="D14" s="9">
        <v>4000</v>
      </c>
      <c r="E14" s="9">
        <v>10000</v>
      </c>
      <c r="F14" s="9">
        <v>2000</v>
      </c>
      <c r="G14" s="9">
        <v>2000</v>
      </c>
      <c r="H14" s="9">
        <f t="shared" ref="H14:H16" si="0">C14+E14+F14+G14+D14</f>
        <v>28000</v>
      </c>
    </row>
    <row r="15" spans="1:13" ht="18.350000000000001" x14ac:dyDescent="0.3">
      <c r="A15" s="2"/>
      <c r="B15" s="10" t="s">
        <v>16</v>
      </c>
      <c r="C15" s="9">
        <v>4100</v>
      </c>
      <c r="D15" s="9">
        <v>5000</v>
      </c>
      <c r="E15" s="9">
        <v>10000</v>
      </c>
      <c r="F15" s="9">
        <v>0</v>
      </c>
      <c r="G15" s="9">
        <v>0</v>
      </c>
      <c r="H15" s="9">
        <f t="shared" si="0"/>
        <v>19100</v>
      </c>
    </row>
    <row r="16" spans="1:13" ht="18.350000000000001" x14ac:dyDescent="0.3">
      <c r="A16" s="2"/>
      <c r="B16" s="10" t="s">
        <v>17</v>
      </c>
      <c r="C16" s="9">
        <v>24000</v>
      </c>
      <c r="D16" s="9">
        <v>115000</v>
      </c>
      <c r="E16" s="9">
        <v>35000</v>
      </c>
      <c r="F16" s="9">
        <v>0</v>
      </c>
      <c r="G16" s="9">
        <v>0</v>
      </c>
      <c r="H16" s="9">
        <f t="shared" si="0"/>
        <v>174000</v>
      </c>
    </row>
    <row r="17" spans="1:8" ht="18" x14ac:dyDescent="0.3">
      <c r="A17" s="2"/>
      <c r="B17" s="2" t="s">
        <v>18</v>
      </c>
      <c r="C17" s="9">
        <v>24300</v>
      </c>
      <c r="D17" s="9">
        <v>14500</v>
      </c>
      <c r="E17" s="9">
        <v>33000</v>
      </c>
      <c r="F17" s="9">
        <v>8000</v>
      </c>
      <c r="G17" s="9">
        <v>5600</v>
      </c>
      <c r="H17" s="9">
        <f>C17+E17+F17+G17+D17</f>
        <v>85400</v>
      </c>
    </row>
    <row r="18" spans="1:8" ht="36.65" x14ac:dyDescent="0.3">
      <c r="A18" s="6"/>
      <c r="B18" s="7" t="s">
        <v>19</v>
      </c>
      <c r="C18" s="8">
        <f>C19+C20</f>
        <v>30000</v>
      </c>
      <c r="D18" s="8">
        <f>D19+D20</f>
        <v>124000</v>
      </c>
      <c r="E18" s="8">
        <f>E19+E20</f>
        <v>220000</v>
      </c>
      <c r="F18" s="8">
        <f>F19+F20</f>
        <v>0</v>
      </c>
      <c r="G18" s="8">
        <f>G19+G20</f>
        <v>0</v>
      </c>
      <c r="H18" s="8">
        <f>F18+E18+C18+G18+D18</f>
        <v>374000</v>
      </c>
    </row>
    <row r="19" spans="1:8" ht="18" x14ac:dyDescent="0.3">
      <c r="A19" s="2"/>
      <c r="B19" s="2" t="s">
        <v>20</v>
      </c>
      <c r="C19" s="9">
        <v>0</v>
      </c>
      <c r="D19" s="9">
        <v>0</v>
      </c>
      <c r="E19" s="9">
        <v>190000</v>
      </c>
      <c r="F19" s="9">
        <v>0</v>
      </c>
      <c r="G19" s="9">
        <v>0</v>
      </c>
      <c r="H19" s="12">
        <f>C19+E19+F19+G19+D19</f>
        <v>190000</v>
      </c>
    </row>
    <row r="20" spans="1:8" ht="18.350000000000001" x14ac:dyDescent="0.3">
      <c r="A20" s="2"/>
      <c r="B20" s="2" t="s">
        <v>21</v>
      </c>
      <c r="C20" s="9">
        <v>30000</v>
      </c>
      <c r="D20" s="9">
        <v>124000</v>
      </c>
      <c r="E20" s="9">
        <v>30000</v>
      </c>
      <c r="F20" s="9">
        <v>0</v>
      </c>
      <c r="G20" s="9">
        <v>0</v>
      </c>
      <c r="H20" s="12">
        <f>C20+E20+F20+G20+D20</f>
        <v>184000</v>
      </c>
    </row>
    <row r="21" spans="1:8" ht="20.3" x14ac:dyDescent="0.3">
      <c r="A21" s="29" t="s">
        <v>22</v>
      </c>
      <c r="B21" s="29"/>
      <c r="C21" s="8">
        <f t="shared" ref="C21:G21" si="1">C18+C11+C8+C5</f>
        <v>3996000</v>
      </c>
      <c r="D21" s="8">
        <f t="shared" si="1"/>
        <v>2852261</v>
      </c>
      <c r="E21" s="8">
        <f>E18+E11+E8+E5</f>
        <v>6590000</v>
      </c>
      <c r="F21" s="8">
        <f t="shared" si="1"/>
        <v>1545000</v>
      </c>
      <c r="G21" s="8">
        <f t="shared" si="1"/>
        <v>975000</v>
      </c>
      <c r="H21" s="8">
        <f>H18+H11+H8+H5</f>
        <v>15958261</v>
      </c>
    </row>
    <row r="22" spans="1:8" ht="20.3" x14ac:dyDescent="0.3">
      <c r="A22" s="30"/>
      <c r="B22" s="30"/>
      <c r="C22" s="21"/>
      <c r="D22" s="21"/>
      <c r="E22" s="21"/>
      <c r="F22" s="21"/>
      <c r="G22" s="21"/>
      <c r="H22" s="22"/>
    </row>
    <row r="23" spans="1:8" ht="20.3" customHeight="1" x14ac:dyDescent="0.35">
      <c r="A23" s="36" t="s">
        <v>23</v>
      </c>
      <c r="B23" s="37"/>
      <c r="C23" s="23">
        <v>0</v>
      </c>
      <c r="D23" s="23">
        <v>0</v>
      </c>
      <c r="E23" s="23">
        <v>0</v>
      </c>
      <c r="F23" s="23">
        <v>0</v>
      </c>
      <c r="G23" s="23">
        <v>975000</v>
      </c>
      <c r="H23" s="23">
        <f t="shared" ref="H23:H28" si="2">F23+E23+C23+G23+D23</f>
        <v>975000</v>
      </c>
    </row>
    <row r="24" spans="1:8" ht="20.3" x14ac:dyDescent="0.35">
      <c r="A24" s="26" t="s">
        <v>24</v>
      </c>
      <c r="B24" s="27"/>
      <c r="C24" s="23">
        <v>854000</v>
      </c>
      <c r="D24" s="23">
        <v>0</v>
      </c>
      <c r="E24" s="23">
        <v>6090000</v>
      </c>
      <c r="F24" s="23">
        <v>45000</v>
      </c>
      <c r="G24" s="23">
        <v>0</v>
      </c>
      <c r="H24" s="23">
        <f t="shared" si="2"/>
        <v>6989000</v>
      </c>
    </row>
    <row r="25" spans="1:8" ht="20.3" x14ac:dyDescent="0.35">
      <c r="A25" s="31" t="s">
        <v>25</v>
      </c>
      <c r="B25" s="32"/>
      <c r="C25" s="24">
        <v>2000000</v>
      </c>
      <c r="D25" s="24">
        <v>0</v>
      </c>
      <c r="E25" s="24">
        <v>500000</v>
      </c>
      <c r="F25" s="24">
        <v>1500000</v>
      </c>
      <c r="G25" s="24">
        <v>0</v>
      </c>
      <c r="H25" s="24">
        <f>F25+E25+C25+G25+D25</f>
        <v>4000000</v>
      </c>
    </row>
    <row r="26" spans="1:8" ht="20.3" x14ac:dyDescent="0.35">
      <c r="A26" s="26" t="s">
        <v>26</v>
      </c>
      <c r="B26" s="27"/>
      <c r="C26" s="23">
        <v>1135000</v>
      </c>
      <c r="D26" s="23">
        <v>0</v>
      </c>
      <c r="E26" s="23">
        <v>0</v>
      </c>
      <c r="F26" s="23">
        <v>0</v>
      </c>
      <c r="G26" s="25">
        <v>0</v>
      </c>
      <c r="H26" s="23">
        <f t="shared" si="2"/>
        <v>1135000</v>
      </c>
    </row>
    <row r="27" spans="1:8" ht="20.3" x14ac:dyDescent="0.35">
      <c r="A27" s="26" t="s">
        <v>27</v>
      </c>
      <c r="B27" s="27"/>
      <c r="C27" s="23">
        <v>0</v>
      </c>
      <c r="D27" s="23">
        <v>2852261</v>
      </c>
      <c r="E27" s="23">
        <v>0</v>
      </c>
      <c r="F27" s="25">
        <v>0</v>
      </c>
      <c r="G27" s="25">
        <v>0</v>
      </c>
      <c r="H27" s="23">
        <f t="shared" si="2"/>
        <v>2852261</v>
      </c>
    </row>
    <row r="28" spans="1:8" ht="20.3" x14ac:dyDescent="0.35">
      <c r="A28" s="26" t="s">
        <v>28</v>
      </c>
      <c r="B28" s="27"/>
      <c r="C28" s="23">
        <v>7000</v>
      </c>
      <c r="D28" s="23">
        <v>0</v>
      </c>
      <c r="E28" s="25">
        <v>0</v>
      </c>
      <c r="F28" s="25">
        <v>0</v>
      </c>
      <c r="G28" s="25">
        <v>0</v>
      </c>
      <c r="H28" s="23">
        <f t="shared" si="2"/>
        <v>7000</v>
      </c>
    </row>
    <row r="29" spans="1:8" ht="20.3" x14ac:dyDescent="0.3">
      <c r="A29" s="13" t="s">
        <v>29</v>
      </c>
      <c r="B29" s="13"/>
      <c r="C29" s="14">
        <f>C23+C24+C25+C26+C28</f>
        <v>3996000</v>
      </c>
      <c r="D29" s="14">
        <f>D23+D24+D25+D26+D28+D27</f>
        <v>2852261</v>
      </c>
      <c r="E29" s="14">
        <f>E23+E24+E25+E26+E28</f>
        <v>6590000</v>
      </c>
      <c r="F29" s="14">
        <f>F23+F24+F25+F26+F28</f>
        <v>1545000</v>
      </c>
      <c r="G29" s="14">
        <f>G23+G24+G25+G26+G28</f>
        <v>975000</v>
      </c>
      <c r="H29" s="14">
        <f>H23+H24+H25+H26+H28+H27</f>
        <v>15958261</v>
      </c>
    </row>
    <row r="30" spans="1:8" x14ac:dyDescent="0.3">
      <c r="D30" s="20"/>
      <c r="H30" s="15"/>
    </row>
    <row r="31" spans="1:8" x14ac:dyDescent="0.3">
      <c r="C31" s="15"/>
      <c r="D31" s="15"/>
      <c r="E31" s="15"/>
      <c r="F31" s="15"/>
      <c r="G31" s="15"/>
      <c r="H31" s="15"/>
    </row>
    <row r="32" spans="1:8" x14ac:dyDescent="0.3">
      <c r="H32" s="15"/>
    </row>
    <row r="33" spans="1:8" ht="18.350000000000001" x14ac:dyDescent="0.35">
      <c r="H33" s="18"/>
    </row>
    <row r="34" spans="1:8" ht="18.350000000000001" x14ac:dyDescent="0.35">
      <c r="A34" s="16" t="s">
        <v>34</v>
      </c>
      <c r="H34" s="16"/>
    </row>
    <row r="35" spans="1:8" ht="18.350000000000001" x14ac:dyDescent="0.35">
      <c r="A35" s="16"/>
      <c r="H35" s="16"/>
    </row>
    <row r="36" spans="1:8" ht="18.350000000000001" x14ac:dyDescent="0.35">
      <c r="A36" s="28"/>
      <c r="B36" s="28"/>
      <c r="C36" s="33"/>
      <c r="D36" s="33"/>
      <c r="E36" s="33"/>
      <c r="F36" s="16"/>
      <c r="G36" s="16"/>
      <c r="H36" s="16"/>
    </row>
    <row r="37" spans="1:8" ht="18.350000000000001" x14ac:dyDescent="0.35">
      <c r="A37" s="28" t="s">
        <v>39</v>
      </c>
      <c r="B37" s="28"/>
      <c r="C37" s="33"/>
      <c r="D37" s="33"/>
      <c r="E37" s="33"/>
      <c r="F37" s="16"/>
      <c r="G37" s="16"/>
      <c r="H37" s="16"/>
    </row>
    <row r="38" spans="1:8" ht="18.350000000000001" x14ac:dyDescent="0.35">
      <c r="C38" s="33"/>
      <c r="D38" s="33"/>
      <c r="E38" s="33"/>
      <c r="F38" s="16"/>
      <c r="G38" s="16"/>
      <c r="H38" s="16"/>
    </row>
    <row r="39" spans="1:8" ht="18.350000000000001" x14ac:dyDescent="0.35">
      <c r="C39" s="16"/>
      <c r="D39" s="16"/>
      <c r="E39" s="16"/>
      <c r="F39" s="16"/>
      <c r="G39" s="16"/>
      <c r="H39" s="16"/>
    </row>
    <row r="40" spans="1:8" ht="18.350000000000001" x14ac:dyDescent="0.35">
      <c r="A40" s="28" t="s">
        <v>30</v>
      </c>
      <c r="B40" s="28"/>
      <c r="C40" s="16"/>
      <c r="D40" s="16"/>
      <c r="E40" s="16"/>
      <c r="F40" s="16"/>
      <c r="G40" s="16"/>
      <c r="H40" s="16"/>
    </row>
    <row r="41" spans="1:8" ht="18.350000000000001" x14ac:dyDescent="0.35">
      <c r="A41" s="17"/>
      <c r="B41" s="16" t="s">
        <v>31</v>
      </c>
      <c r="C41" s="16" t="s">
        <v>32</v>
      </c>
      <c r="E41" s="16"/>
      <c r="F41" s="16"/>
      <c r="G41" s="16"/>
      <c r="H41" s="16"/>
    </row>
    <row r="42" spans="1:8" ht="18.350000000000001" x14ac:dyDescent="0.35">
      <c r="A42" s="19"/>
      <c r="C42" s="16"/>
      <c r="D42" s="16"/>
      <c r="E42" s="16"/>
      <c r="F42" s="16"/>
      <c r="G42" s="16"/>
      <c r="H42" s="16"/>
    </row>
    <row r="43" spans="1:8" ht="18.350000000000001" x14ac:dyDescent="0.35">
      <c r="A43" s="28"/>
      <c r="B43" s="28"/>
      <c r="C43" s="28"/>
      <c r="D43" s="28"/>
      <c r="E43" s="28"/>
      <c r="F43" s="17"/>
      <c r="G43" s="16"/>
    </row>
    <row r="44" spans="1:8" ht="18.350000000000001" x14ac:dyDescent="0.35">
      <c r="A44" s="17"/>
      <c r="B44" s="17"/>
      <c r="C44" s="17"/>
      <c r="D44" s="17"/>
      <c r="E44" s="17"/>
      <c r="F44" s="17"/>
      <c r="G44" s="16"/>
    </row>
    <row r="45" spans="1:8" ht="18.350000000000001" x14ac:dyDescent="0.35">
      <c r="A45" s="28" t="s">
        <v>33</v>
      </c>
      <c r="B45" s="28"/>
      <c r="C45" s="28"/>
      <c r="D45" s="28"/>
      <c r="E45" s="28"/>
      <c r="F45" s="17"/>
      <c r="G45" s="16"/>
    </row>
  </sheetData>
  <mergeCells count="18">
    <mergeCell ref="F1:H3"/>
    <mergeCell ref="A1:E2"/>
    <mergeCell ref="A43:E43"/>
    <mergeCell ref="A45:E45"/>
    <mergeCell ref="A36:B36"/>
    <mergeCell ref="C36:C38"/>
    <mergeCell ref="D36:D38"/>
    <mergeCell ref="E36:E38"/>
    <mergeCell ref="A40:B40"/>
    <mergeCell ref="A27:B27"/>
    <mergeCell ref="A28:B28"/>
    <mergeCell ref="A37:B37"/>
    <mergeCell ref="A21:B21"/>
    <mergeCell ref="A22:B22"/>
    <mergeCell ref="A24:B24"/>
    <mergeCell ref="A25:B25"/>
    <mergeCell ref="A26:B26"/>
    <mergeCell ref="A23:B23"/>
  </mergeCells>
  <pageMargins left="0.7" right="0.7" top="0.78740157499999996" bottom="0.78740157499999996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Válková</dc:creator>
  <cp:lastModifiedBy>Dagmar Špírková</cp:lastModifiedBy>
  <cp:lastPrinted>2026-01-08T12:07:35Z</cp:lastPrinted>
  <dcterms:created xsi:type="dcterms:W3CDTF">2025-10-30T19:56:24Z</dcterms:created>
  <dcterms:modified xsi:type="dcterms:W3CDTF">2026-01-08T12:08:00Z</dcterms:modified>
</cp:coreProperties>
</file>